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/>
  <mc:AlternateContent xmlns:mc="http://schemas.openxmlformats.org/markup-compatibility/2006">
    <mc:Choice Requires="x15">
      <x15ac:absPath xmlns:x15ac="http://schemas.microsoft.com/office/spreadsheetml/2010/11/ac" url="/Volumes/ANE/WORDPRESS/2025/VERKTØYKASSE 2.0/Miljø/"/>
    </mc:Choice>
  </mc:AlternateContent>
  <xr:revisionPtr revIDLastSave="0" documentId="13_ncr:1_{EC2948C1-5CE9-2443-B553-AEC5AE71B27C}" xr6:coauthVersionLast="47" xr6:coauthVersionMax="47" xr10:uidLastSave="{00000000-0000-0000-0000-000000000000}"/>
  <bookViews>
    <workbookView xWindow="8780" yWindow="760" windowWidth="25780" windowHeight="19920" xr2:uid="{00000000-000D-0000-FFFF-FFFF00000000}"/>
  </bookViews>
  <sheets>
    <sheet name="Transport- og klimakalkulator" sheetId="1" r:id="rId1"/>
  </sheets>
  <definedNames>
    <definedName name="_xlnm.Print_Area" localSheetId="0">'Transport- og klimakalkulator'!$B$1:$G$36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1" l="1"/>
  <c r="J13" i="1"/>
  <c r="K4" i="1" l="1"/>
  <c r="E19" i="1" s="1"/>
  <c r="E13" i="1" l="1"/>
  <c r="E16" i="1"/>
  <c r="G22" i="1"/>
  <c r="G16" i="1"/>
  <c r="G19" i="1"/>
  <c r="G13" i="1"/>
  <c r="E22" i="1"/>
  <c r="G33" i="1"/>
  <c r="E33" i="1"/>
  <c r="G30" i="1"/>
  <c r="E30" i="1"/>
</calcChain>
</file>

<file path=xl/sharedStrings.xml><?xml version="1.0" encoding="utf-8"?>
<sst xmlns="http://schemas.openxmlformats.org/spreadsheetml/2006/main" count="76" uniqueCount="53">
  <si>
    <t>🔸 Fyll kun inn verdiene i de oranje feltene.
Alle andre tall beregnes automatisk basert på Minera Skifers EPD-data. Resultat fremkommer i grønne felt.</t>
  </si>
  <si>
    <t>Hjelpeceller (ikke endre)</t>
  </si>
  <si>
    <t>Arealmasse (t/m²)</t>
  </si>
  <si>
    <t>Transportandel (kg CO₂-ekv/m²)</t>
  </si>
  <si>
    <t>Parameter</t>
  </si>
  <si>
    <t>Forklaring</t>
  </si>
  <si>
    <t>Verdi (fyll inn)</t>
  </si>
  <si>
    <t>Faktorer prosess (kg CO₂-ekv/t)</t>
  </si>
  <si>
    <t>Skifertykkelse (mm)</t>
  </si>
  <si>
    <t>Legg inn aktuell tykkelse. Ved naturlig tykkelse (varierende tykkelse innenfor et intervall) - bruk gjennomsnittet.</t>
  </si>
  <si>
    <t>mm</t>
  </si>
  <si>
    <t>Oppdal  Hugget natur co2 pr ton</t>
  </si>
  <si>
    <t>Transportlengde (km)</t>
  </si>
  <si>
    <t>Avstand fra produsent til byggeplass</t>
  </si>
  <si>
    <t>km</t>
  </si>
  <si>
    <t>Oppdal saget naturlig tykk</t>
  </si>
  <si>
    <t>Oppdal hugget kalibrert</t>
  </si>
  <si>
    <t>Oppdalskifer</t>
  </si>
  <si>
    <t>Oppdal saget kalib, børst</t>
  </si>
  <si>
    <t>(Adresse: Sæterfjellvegen 66, 7345 Drivdalen, Norge)</t>
  </si>
  <si>
    <t>Offerdal co2 pr ton</t>
  </si>
  <si>
    <t>EPD gyldig til 2. juli 2026. Kan ikke benyttes etter denne dato</t>
  </si>
  <si>
    <t>Offerdal maskin co2 pr ton</t>
  </si>
  <si>
    <t>tall fra Offerdal EPD</t>
  </si>
  <si>
    <t>Kant</t>
  </si>
  <si>
    <t>Tykkelse</t>
  </si>
  <si>
    <t>Overflate</t>
  </si>
  <si>
    <t>GWP (A1–A4) kg CO₂-ekv/m²</t>
  </si>
  <si>
    <t>Transportandel</t>
  </si>
  <si>
    <t>kg CO₂-ekv/m²</t>
  </si>
  <si>
    <t>Tetthet (kg/m³)</t>
  </si>
  <si>
    <t>Hugget</t>
  </si>
  <si>
    <t>Naturlig</t>
  </si>
  <si>
    <t>Natur</t>
  </si>
  <si>
    <t>Basert på valgt transportlengde</t>
  </si>
  <si>
    <t>Transport CO2 pr ton-km</t>
  </si>
  <si>
    <t>Flis, uteflis, belegning, bruddheller, trinn, sålbenk, murstein råkopp</t>
  </si>
  <si>
    <t>Saget</t>
  </si>
  <si>
    <t>Flis, uteflis, belegning, murstein Rustikk/Rå</t>
  </si>
  <si>
    <t>Fast</t>
  </si>
  <si>
    <t>Flis, uteflis, belegning, trinn, vindusbrett, fasade</t>
  </si>
  <si>
    <t xml:space="preserve"> </t>
  </si>
  <si>
    <t>Natur/Antikk/Silke</t>
  </si>
  <si>
    <t>Flis, uteflis, belegning, trinn, vindusbrett, fasade, murstein Ren</t>
  </si>
  <si>
    <t>Offerdalskifer</t>
  </si>
  <si>
    <t>(Adresse: Skifferbrottet 2, 835 98 Offerdal, Sverige)</t>
  </si>
  <si>
    <t>EPD gyldig til 24.10.2030. Kan ikke benyttes etter denne dato.</t>
  </si>
  <si>
    <t>Bruddheller, tråkkheller og murstein råkopp</t>
  </si>
  <si>
    <t>Naturlig/fast</t>
  </si>
  <si>
    <t>Flis, uteflis, belegning, opptrinn, trinn, fasade</t>
  </si>
  <si>
    <t>BA10:F37eregningen bygger på våre dokumenterte miljødeklarasjoner (EPD-er) utarbeidet av Asplan Viak og uavhengig tredjeparts verifisert og registrert hos EPD-Norge i henhold til standardene ISO 14025 og EN 15804. Transportdelen beregnes automatisk basert på oppgitt avstand.</t>
  </si>
  <si>
    <t>Transport- og klimakalkulator for skifer fra Minera Skifer (A1–A4)</t>
  </si>
  <si>
    <t>RESULTAT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</si>
</sst>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0.0000"/>
  </numFmts>
  <fonts count="16" x14ac:knownFonts="1">
    <font>
      <sz val="11"/>
      <color theme="1"/>
      <name val="Calibri"/>
      <family val="2"/>
      <scheme val="minor"/>
    </font>
    <font>
      <b/>
      <sz val="14"/>
      <color rgb="FFFFFFFF"/>
      <name val="Segoe UI"/>
    </font>
    <font>
      <sz val="10"/>
      <name val="Segoe UI"/>
    </font>
    <font>
      <b/>
      <sz val="10"/>
      <name val="Segoe UI"/>
    </font>
    <font>
      <i/>
      <sz val="9"/>
      <name val="Segoe UI"/>
    </font>
    <font>
      <sz val="11"/>
      <color theme="1"/>
      <name val="Calibri"/>
      <family val="2"/>
      <scheme val="minor"/>
    </font>
    <font>
      <sz val="14"/>
      <color theme="1"/>
      <name val="Arial Narrow"/>
      <family val="2"/>
    </font>
    <font>
      <b/>
      <sz val="14"/>
      <name val="Arial Narrow"/>
      <family val="2"/>
    </font>
    <font>
      <sz val="9"/>
      <name val="Segoe UI"/>
      <family val="2"/>
    </font>
    <font>
      <b/>
      <sz val="10"/>
      <name val="Segoe UI"/>
      <family val="2"/>
    </font>
    <font>
      <b/>
      <sz val="14"/>
      <name val="Segoe UI"/>
      <family val="2"/>
    </font>
    <font>
      <sz val="8"/>
      <color theme="2" tint="-0.749992370372631"/>
      <name val="Segoe UI"/>
      <family val="2"/>
    </font>
    <font>
      <sz val="10"/>
      <color theme="2" tint="-0.749992370372631"/>
      <name val="Segoe UI"/>
      <family val="2"/>
    </font>
    <font>
      <sz val="9"/>
      <color theme="1"/>
      <name val="Calibri"/>
      <family val="2"/>
      <scheme val="minor"/>
    </font>
    <font>
      <sz val="8"/>
      <name val="Segoe UI"/>
      <family val="2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404040"/>
      </patternFill>
    </fill>
    <fill>
      <patternFill patternType="solid">
        <fgColor rgb="FFF2F2F2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3B0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42">
    <xf numFmtId="0" fontId="0" fillId="0" borderId="0" xfId="0"/>
    <xf numFmtId="0" fontId="6" fillId="0" borderId="0" xfId="0" applyFont="1"/>
    <xf numFmtId="165" fontId="6" fillId="0" borderId="0" xfId="0" applyNumberFormat="1" applyFont="1"/>
    <xf numFmtId="2" fontId="6" fillId="0" borderId="0" xfId="0" applyNumberFormat="1" applyFont="1"/>
    <xf numFmtId="0" fontId="3" fillId="3" borderId="0" xfId="0" applyFont="1" applyFill="1"/>
    <xf numFmtId="0" fontId="9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17" fontId="6" fillId="0" borderId="0" xfId="0" applyNumberFormat="1" applyFont="1"/>
    <xf numFmtId="0" fontId="9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vertical="center"/>
    </xf>
    <xf numFmtId="0" fontId="7" fillId="5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horizontal="center" vertical="center" wrapText="1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0" fontId="9" fillId="3" borderId="0" xfId="0" applyFont="1" applyFill="1" applyAlignment="1">
      <alignment horizontal="center" vertical="center"/>
    </xf>
    <xf numFmtId="0" fontId="12" fillId="0" borderId="0" xfId="0" applyFont="1" applyAlignment="1">
      <alignment horizontal="left"/>
    </xf>
    <xf numFmtId="3" fontId="3" fillId="4" borderId="2" xfId="0" applyNumberFormat="1" applyFont="1" applyFill="1" applyBorder="1" applyAlignment="1" applyProtection="1">
      <alignment horizontal="center" vertical="center"/>
      <protection locked="0"/>
    </xf>
    <xf numFmtId="0" fontId="3" fillId="4" borderId="2" xfId="0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 vertical="top"/>
    </xf>
    <xf numFmtId="0" fontId="4" fillId="3" borderId="0" xfId="0" applyFont="1" applyFill="1" applyAlignment="1">
      <alignment horizontal="left" vertical="center" wrapText="1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11" fillId="0" borderId="1" xfId="0" applyFont="1" applyBorder="1" applyAlignment="1">
      <alignment horizontal="left" vertical="top"/>
    </xf>
    <xf numFmtId="0" fontId="14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 wrapText="1"/>
    </xf>
    <xf numFmtId="0" fontId="10" fillId="0" borderId="0" xfId="0" applyFont="1" applyAlignment="1">
      <alignment horizontal="left"/>
    </xf>
    <xf numFmtId="164" fontId="9" fillId="6" borderId="0" xfId="1" applyFont="1" applyFill="1" applyBorder="1" applyAlignment="1">
      <alignment horizontal="center" vertical="center"/>
    </xf>
    <xf numFmtId="164" fontId="9" fillId="6" borderId="1" xfId="1" applyFont="1" applyFill="1" applyBorder="1" applyAlignment="1">
      <alignment horizontal="center" vertical="center"/>
    </xf>
    <xf numFmtId="2" fontId="2" fillId="0" borderId="0" xfId="0" applyNumberFormat="1" applyFont="1" applyAlignment="1">
      <alignment horizontal="right" vertical="center"/>
    </xf>
    <xf numFmtId="2" fontId="2" fillId="0" borderId="1" xfId="0" applyNumberFormat="1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164" fontId="2" fillId="6" borderId="0" xfId="1" applyFont="1" applyFill="1" applyBorder="1" applyAlignment="1">
      <alignment horizontal="center" vertical="center"/>
    </xf>
    <xf numFmtId="164" fontId="2" fillId="6" borderId="1" xfId="1" applyFont="1" applyFill="1" applyBorder="1" applyAlignment="1">
      <alignment horizontal="center" vertical="center"/>
    </xf>
  </cellXfs>
  <cellStyles count="2">
    <cellStyle name="K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11221</xdr:colOff>
      <xdr:row>0</xdr:row>
      <xdr:rowOff>0</xdr:rowOff>
    </xdr:from>
    <xdr:to>
      <xdr:col>7</xdr:col>
      <xdr:colOff>24471</xdr:colOff>
      <xdr:row>3</xdr:row>
      <xdr:rowOff>10201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F0AF997D-0803-0BC5-BEF0-7DFF5A9E3A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6165" y="0"/>
          <a:ext cx="926508" cy="10233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7"/>
  <sheetViews>
    <sheetView showGridLines="0" tabSelected="1" zoomScale="89" zoomScaleNormal="100" workbookViewId="0">
      <selection activeCell="F6" sqref="F6"/>
    </sheetView>
  </sheetViews>
  <sheetFormatPr baseColWidth="10" defaultColWidth="8.83203125" defaultRowHeight="15" x14ac:dyDescent="0.2"/>
  <cols>
    <col min="1" max="1" width="3.83203125" customWidth="1"/>
    <col min="2" max="2" width="19.6640625" customWidth="1"/>
    <col min="3" max="3" width="15.5" bestFit="1" customWidth="1"/>
    <col min="4" max="4" width="16.6640625" customWidth="1"/>
    <col min="5" max="5" width="14.5" customWidth="1"/>
    <col min="6" max="6" width="22.33203125" customWidth="1"/>
    <col min="7" max="7" width="12" customWidth="1"/>
    <col min="8" max="8" width="8.83203125" customWidth="1"/>
    <col min="9" max="9" width="8.83203125" hidden="1" customWidth="1"/>
    <col min="10" max="10" width="33.5" hidden="1" customWidth="1"/>
    <col min="11" max="11" width="15.5" hidden="1" customWidth="1"/>
    <col min="12" max="12" width="20.1640625" hidden="1" customWidth="1"/>
    <col min="13" max="14" width="8.83203125" customWidth="1"/>
  </cols>
  <sheetData>
    <row r="1" spans="2:12" ht="42" customHeight="1" x14ac:dyDescent="0.2">
      <c r="B1" s="32" t="s">
        <v>51</v>
      </c>
      <c r="C1" s="32"/>
      <c r="D1" s="32"/>
      <c r="E1" s="32"/>
      <c r="F1" s="32"/>
      <c r="G1" s="32"/>
    </row>
    <row r="2" spans="2:12" ht="21" customHeight="1" x14ac:dyDescent="0.2">
      <c r="B2" s="33" t="s">
        <v>0</v>
      </c>
      <c r="C2" s="33"/>
      <c r="D2" s="33"/>
      <c r="E2" s="33"/>
      <c r="F2" s="33"/>
      <c r="G2" s="33"/>
      <c r="J2" s="1" t="s">
        <v>1</v>
      </c>
      <c r="K2" s="1"/>
      <c r="L2" s="1"/>
    </row>
    <row r="3" spans="2:12" ht="17" customHeight="1" x14ac:dyDescent="0.2">
      <c r="B3" s="33"/>
      <c r="C3" s="33"/>
      <c r="D3" s="33"/>
      <c r="E3" s="33"/>
      <c r="F3" s="33"/>
      <c r="G3" s="33"/>
      <c r="J3" s="1" t="s">
        <v>2</v>
      </c>
      <c r="K3" s="2">
        <f>(F6/1000)*(J12/1000)</f>
        <v>0</v>
      </c>
      <c r="L3" s="1"/>
    </row>
    <row r="4" spans="2:12" ht="20" customHeight="1" x14ac:dyDescent="0.2">
      <c r="J4" s="1" t="s">
        <v>3</v>
      </c>
      <c r="K4" s="3">
        <f>K3*J13*F7</f>
        <v>0</v>
      </c>
      <c r="L4" s="1"/>
    </row>
    <row r="5" spans="2:12" ht="18" x14ac:dyDescent="0.2">
      <c r="B5" s="4" t="s">
        <v>4</v>
      </c>
      <c r="C5" s="4" t="s">
        <v>5</v>
      </c>
      <c r="D5" s="4"/>
      <c r="E5" s="4"/>
      <c r="F5" s="4" t="s">
        <v>6</v>
      </c>
      <c r="J5" s="1" t="s">
        <v>7</v>
      </c>
      <c r="K5" s="1"/>
      <c r="L5" s="1"/>
    </row>
    <row r="6" spans="2:12" ht="45.75" customHeight="1" x14ac:dyDescent="0.2">
      <c r="B6" s="5" t="s">
        <v>8</v>
      </c>
      <c r="C6" s="31" t="s">
        <v>9</v>
      </c>
      <c r="D6" s="31"/>
      <c r="E6" s="31"/>
      <c r="F6" s="20"/>
      <c r="G6" s="6" t="s">
        <v>10</v>
      </c>
      <c r="J6" s="1" t="s">
        <v>11</v>
      </c>
      <c r="K6" s="1">
        <v>86</v>
      </c>
      <c r="L6" s="1"/>
    </row>
    <row r="7" spans="2:12" ht="44" customHeight="1" x14ac:dyDescent="0.2">
      <c r="B7" s="7" t="s">
        <v>12</v>
      </c>
      <c r="C7" s="39" t="s">
        <v>13</v>
      </c>
      <c r="D7" s="39"/>
      <c r="E7" s="39"/>
      <c r="F7" s="21"/>
      <c r="G7" s="6" t="s">
        <v>14</v>
      </c>
      <c r="J7" s="1" t="s">
        <v>15</v>
      </c>
      <c r="K7" s="1">
        <v>109</v>
      </c>
      <c r="L7" s="1"/>
    </row>
    <row r="8" spans="2:12" ht="20" customHeight="1" x14ac:dyDescent="0.2">
      <c r="B8" s="23"/>
      <c r="C8" s="23"/>
      <c r="D8" s="23"/>
      <c r="E8" s="23"/>
      <c r="F8" s="23"/>
      <c r="G8" s="23"/>
      <c r="J8" s="1" t="s">
        <v>16</v>
      </c>
      <c r="K8" s="1">
        <v>183</v>
      </c>
      <c r="L8" s="8">
        <v>45931</v>
      </c>
    </row>
    <row r="9" spans="2:12" ht="21" x14ac:dyDescent="0.3">
      <c r="B9" s="34" t="s">
        <v>17</v>
      </c>
      <c r="C9" s="34"/>
      <c r="J9" s="1" t="s">
        <v>18</v>
      </c>
      <c r="K9" s="1">
        <v>230</v>
      </c>
      <c r="L9" s="8">
        <v>45931</v>
      </c>
    </row>
    <row r="10" spans="2:12" ht="18" x14ac:dyDescent="0.2">
      <c r="B10" s="26" t="s">
        <v>19</v>
      </c>
      <c r="C10" s="26"/>
      <c r="D10" s="26"/>
      <c r="J10" s="1" t="s">
        <v>20</v>
      </c>
      <c r="K10" s="1">
        <v>41.9</v>
      </c>
      <c r="L10" s="1"/>
    </row>
    <row r="11" spans="2:12" ht="21" x14ac:dyDescent="0.2">
      <c r="B11" s="27" t="s">
        <v>21</v>
      </c>
      <c r="C11" s="27"/>
      <c r="D11" s="27"/>
      <c r="E11" s="22" t="s">
        <v>52</v>
      </c>
      <c r="J11" s="1" t="s">
        <v>22</v>
      </c>
      <c r="K11" s="1">
        <v>121</v>
      </c>
      <c r="L11" s="1" t="s">
        <v>23</v>
      </c>
    </row>
    <row r="12" spans="2:12" ht="30" customHeight="1" x14ac:dyDescent="0.2">
      <c r="B12" s="17" t="s">
        <v>24</v>
      </c>
      <c r="C12" s="17" t="s">
        <v>25</v>
      </c>
      <c r="D12" s="17" t="s">
        <v>26</v>
      </c>
      <c r="E12" s="9" t="s">
        <v>27</v>
      </c>
      <c r="F12" s="18" t="s">
        <v>28</v>
      </c>
      <c r="G12" s="10" t="s">
        <v>29</v>
      </c>
      <c r="I12" s="11" t="s">
        <v>30</v>
      </c>
      <c r="J12" s="12">
        <v>2725</v>
      </c>
    </row>
    <row r="13" spans="2:12" ht="22" customHeight="1" x14ac:dyDescent="0.2">
      <c r="B13" s="19" t="s">
        <v>31</v>
      </c>
      <c r="C13" s="19" t="s">
        <v>32</v>
      </c>
      <c r="D13" s="19" t="s">
        <v>33</v>
      </c>
      <c r="E13" s="35">
        <f>K6*$K$3+$K$4</f>
        <v>0</v>
      </c>
      <c r="F13" s="29" t="s">
        <v>34</v>
      </c>
      <c r="G13" s="37">
        <f>$K$4</f>
        <v>0</v>
      </c>
      <c r="I13" s="1" t="s">
        <v>35</v>
      </c>
      <c r="J13" s="1">
        <f>49/650</f>
        <v>7.5384615384615383E-2</v>
      </c>
    </row>
    <row r="14" spans="2:12" s="13" customFormat="1" ht="14" customHeight="1" x14ac:dyDescent="0.2">
      <c r="B14" s="28" t="s">
        <v>36</v>
      </c>
      <c r="C14" s="28"/>
      <c r="D14" s="28"/>
      <c r="E14" s="36"/>
      <c r="F14" s="30"/>
      <c r="G14" s="38"/>
      <c r="I14" s="14"/>
      <c r="J14" s="14"/>
    </row>
    <row r="15" spans="2:12" s="13" customFormat="1" ht="12" customHeight="1" x14ac:dyDescent="0.2">
      <c r="B15" s="24"/>
      <c r="C15" s="24"/>
      <c r="D15" s="24"/>
      <c r="E15" s="24"/>
      <c r="F15" s="24"/>
      <c r="G15" s="24"/>
      <c r="I15" s="14"/>
      <c r="J15" s="14"/>
    </row>
    <row r="16" spans="2:12" ht="22" customHeight="1" x14ac:dyDescent="0.2">
      <c r="B16" s="19" t="s">
        <v>37</v>
      </c>
      <c r="C16" s="19" t="s">
        <v>32</v>
      </c>
      <c r="D16" s="19" t="s">
        <v>33</v>
      </c>
      <c r="E16" s="35">
        <f t="shared" ref="E16" si="0">K7*$K$3+$K$4</f>
        <v>0</v>
      </c>
      <c r="F16" s="29" t="s">
        <v>34</v>
      </c>
      <c r="G16" s="37">
        <f>$K$4</f>
        <v>0</v>
      </c>
    </row>
    <row r="17" spans="2:12" s="13" customFormat="1" ht="14" customHeight="1" x14ac:dyDescent="0.2">
      <c r="B17" s="28" t="s">
        <v>38</v>
      </c>
      <c r="C17" s="28"/>
      <c r="D17" s="28"/>
      <c r="E17" s="36"/>
      <c r="F17" s="30"/>
      <c r="G17" s="38"/>
      <c r="I17" s="14"/>
      <c r="J17" s="14"/>
    </row>
    <row r="18" spans="2:12" s="13" customFormat="1" ht="12" customHeight="1" x14ac:dyDescent="0.2">
      <c r="B18" s="24"/>
      <c r="C18" s="24"/>
      <c r="D18" s="24"/>
      <c r="E18" s="24"/>
      <c r="F18" s="24"/>
      <c r="G18" s="24"/>
    </row>
    <row r="19" spans="2:12" ht="25" customHeight="1" x14ac:dyDescent="0.2">
      <c r="B19" s="19" t="s">
        <v>31</v>
      </c>
      <c r="C19" s="19" t="s">
        <v>39</v>
      </c>
      <c r="D19" s="19" t="s">
        <v>33</v>
      </c>
      <c r="E19" s="35">
        <f>K8*$K$3+$K$4</f>
        <v>0</v>
      </c>
      <c r="F19" s="29" t="s">
        <v>34</v>
      </c>
      <c r="G19" s="37">
        <f>$K$4</f>
        <v>0</v>
      </c>
    </row>
    <row r="20" spans="2:12" s="13" customFormat="1" ht="14" customHeight="1" x14ac:dyDescent="0.2">
      <c r="B20" s="28" t="s">
        <v>40</v>
      </c>
      <c r="C20" s="28"/>
      <c r="D20" s="28"/>
      <c r="E20" s="36"/>
      <c r="F20" s="30"/>
      <c r="G20" s="38"/>
    </row>
    <row r="21" spans="2:12" s="13" customFormat="1" ht="12" customHeight="1" x14ac:dyDescent="0.2">
      <c r="B21" s="24" t="s">
        <v>41</v>
      </c>
      <c r="C21" s="24"/>
      <c r="D21" s="24"/>
      <c r="E21" s="24"/>
      <c r="F21" s="24"/>
      <c r="G21" s="24"/>
    </row>
    <row r="22" spans="2:12" ht="22" customHeight="1" x14ac:dyDescent="0.2">
      <c r="B22" s="19" t="s">
        <v>37</v>
      </c>
      <c r="C22" s="19" t="s">
        <v>39</v>
      </c>
      <c r="D22" s="19" t="s">
        <v>42</v>
      </c>
      <c r="E22" s="35">
        <f>K9*$K$3+$K$4</f>
        <v>0</v>
      </c>
      <c r="F22" s="29" t="s">
        <v>34</v>
      </c>
      <c r="G22" s="37">
        <f>K4</f>
        <v>0</v>
      </c>
    </row>
    <row r="23" spans="2:12" s="13" customFormat="1" ht="14" customHeight="1" x14ac:dyDescent="0.2">
      <c r="B23" s="28" t="s">
        <v>43</v>
      </c>
      <c r="C23" s="28"/>
      <c r="D23" s="28"/>
      <c r="E23" s="36"/>
      <c r="F23" s="30"/>
      <c r="G23" s="38"/>
    </row>
    <row r="24" spans="2:12" s="13" customFormat="1" ht="12" customHeight="1" x14ac:dyDescent="0.2">
      <c r="B24" s="24"/>
      <c r="C24" s="24"/>
      <c r="D24" s="24"/>
      <c r="E24" s="24"/>
      <c r="F24" s="24"/>
      <c r="G24" s="24"/>
    </row>
    <row r="25" spans="2:12" ht="13.5" customHeight="1" x14ac:dyDescent="0.2">
      <c r="B25" s="24"/>
      <c r="C25" s="24"/>
      <c r="D25" s="24"/>
      <c r="E25" s="24"/>
      <c r="F25" s="24"/>
      <c r="G25" s="24"/>
      <c r="L25" s="1"/>
    </row>
    <row r="26" spans="2:12" ht="21" x14ac:dyDescent="0.3">
      <c r="B26" s="34" t="s">
        <v>44</v>
      </c>
      <c r="C26" s="34"/>
    </row>
    <row r="27" spans="2:12" ht="18" x14ac:dyDescent="0.2">
      <c r="B27" s="26" t="s">
        <v>45</v>
      </c>
      <c r="C27" s="26"/>
      <c r="D27" s="26"/>
      <c r="J27" s="1"/>
      <c r="K27" s="1"/>
    </row>
    <row r="28" spans="2:12" ht="21" x14ac:dyDescent="0.2">
      <c r="B28" s="27" t="s">
        <v>46</v>
      </c>
      <c r="C28" s="27"/>
      <c r="D28" s="27"/>
      <c r="E28" s="22" t="s">
        <v>52</v>
      </c>
    </row>
    <row r="29" spans="2:12" ht="30" customHeight="1" x14ac:dyDescent="0.2">
      <c r="B29" s="17" t="s">
        <v>24</v>
      </c>
      <c r="C29" s="17" t="s">
        <v>25</v>
      </c>
      <c r="D29" s="17" t="s">
        <v>26</v>
      </c>
      <c r="E29" s="15" t="s">
        <v>27</v>
      </c>
      <c r="F29" s="18" t="s">
        <v>28</v>
      </c>
      <c r="G29" s="16" t="s">
        <v>29</v>
      </c>
    </row>
    <row r="30" spans="2:12" ht="22" customHeight="1" x14ac:dyDescent="0.2">
      <c r="B30" s="19" t="s">
        <v>32</v>
      </c>
      <c r="C30" s="19" t="s">
        <v>32</v>
      </c>
      <c r="D30" s="19" t="s">
        <v>33</v>
      </c>
      <c r="E30" s="40">
        <f>K10*K3+K4</f>
        <v>0</v>
      </c>
      <c r="F30" s="29" t="s">
        <v>34</v>
      </c>
      <c r="G30" s="37">
        <f>K4</f>
        <v>0</v>
      </c>
    </row>
    <row r="31" spans="2:12" s="13" customFormat="1" ht="14" customHeight="1" x14ac:dyDescent="0.2">
      <c r="B31" s="28" t="s">
        <v>47</v>
      </c>
      <c r="C31" s="28"/>
      <c r="D31" s="28"/>
      <c r="E31" s="41"/>
      <c r="F31" s="30"/>
      <c r="G31" s="38"/>
    </row>
    <row r="32" spans="2:12" s="13" customFormat="1" ht="12" customHeight="1" x14ac:dyDescent="0.2">
      <c r="B32" s="24"/>
      <c r="C32" s="24"/>
      <c r="D32" s="24"/>
      <c r="E32" s="24"/>
      <c r="F32" s="24"/>
      <c r="G32" s="24"/>
    </row>
    <row r="33" spans="2:7" ht="22" customHeight="1" x14ac:dyDescent="0.2">
      <c r="B33" s="19" t="s">
        <v>37</v>
      </c>
      <c r="C33" s="19" t="s">
        <v>48</v>
      </c>
      <c r="D33" s="19" t="s">
        <v>33</v>
      </c>
      <c r="E33" s="40">
        <f>K11*K3+K4</f>
        <v>0</v>
      </c>
      <c r="F33" s="29" t="s">
        <v>34</v>
      </c>
      <c r="G33" s="37">
        <f>K4</f>
        <v>0</v>
      </c>
    </row>
    <row r="34" spans="2:7" s="13" customFormat="1" ht="14" customHeight="1" x14ac:dyDescent="0.2">
      <c r="B34" s="28" t="s">
        <v>49</v>
      </c>
      <c r="C34" s="28"/>
      <c r="D34" s="28"/>
      <c r="E34" s="41"/>
      <c r="F34" s="30"/>
      <c r="G34" s="38"/>
    </row>
    <row r="35" spans="2:7" s="13" customFormat="1" ht="49" customHeight="1" x14ac:dyDescent="0.2">
      <c r="B35" s="25" t="s">
        <v>50</v>
      </c>
      <c r="C35" s="25"/>
      <c r="D35" s="25"/>
      <c r="E35" s="25"/>
      <c r="F35" s="25"/>
      <c r="G35" s="25"/>
    </row>
    <row r="36" spans="2:7" x14ac:dyDescent="0.2">
      <c r="B36" s="23"/>
      <c r="C36" s="23"/>
      <c r="D36" s="23"/>
      <c r="E36" s="23"/>
      <c r="F36" s="23"/>
      <c r="G36" s="23"/>
    </row>
    <row r="37" spans="2:7" ht="36" customHeight="1" x14ac:dyDescent="0.2"/>
  </sheetData>
  <sheetProtection algorithmName="SHA-512" hashValue="1b5SIe9BTzhXepOIGD85Nq1B13jpjsY2i4MgMrzx84XgoMC040cTbbur7hf5wJppNUQ7YQjljtyDAR2jYzLg1A==" saltValue="NPEGuFUzYDDk/EbBkUkJSQ==" spinCount="100000" sheet="1" selectLockedCells="1"/>
  <mergeCells count="42">
    <mergeCell ref="B8:G8"/>
    <mergeCell ref="C7:E7"/>
    <mergeCell ref="E33:E34"/>
    <mergeCell ref="E30:E31"/>
    <mergeCell ref="F30:F31"/>
    <mergeCell ref="G30:G31"/>
    <mergeCell ref="F33:F34"/>
    <mergeCell ref="G33:G34"/>
    <mergeCell ref="G16:G17"/>
    <mergeCell ref="F13:F14"/>
    <mergeCell ref="G13:G14"/>
    <mergeCell ref="B18:G18"/>
    <mergeCell ref="B32:G32"/>
    <mergeCell ref="B31:D31"/>
    <mergeCell ref="B34:D34"/>
    <mergeCell ref="C6:E6"/>
    <mergeCell ref="B1:G1"/>
    <mergeCell ref="B2:G3"/>
    <mergeCell ref="B28:D28"/>
    <mergeCell ref="B9:C9"/>
    <mergeCell ref="B26:C26"/>
    <mergeCell ref="E13:E14"/>
    <mergeCell ref="B15:G15"/>
    <mergeCell ref="E16:E17"/>
    <mergeCell ref="B21:G21"/>
    <mergeCell ref="E22:E23"/>
    <mergeCell ref="E19:E20"/>
    <mergeCell ref="F19:F20"/>
    <mergeCell ref="G19:G20"/>
    <mergeCell ref="F22:F23"/>
    <mergeCell ref="G22:G23"/>
    <mergeCell ref="B36:G36"/>
    <mergeCell ref="B24:G25"/>
    <mergeCell ref="B35:G35"/>
    <mergeCell ref="B10:D10"/>
    <mergeCell ref="B11:D11"/>
    <mergeCell ref="B27:D27"/>
    <mergeCell ref="B20:D20"/>
    <mergeCell ref="B23:D23"/>
    <mergeCell ref="F16:F17"/>
    <mergeCell ref="B14:D14"/>
    <mergeCell ref="B17:D17"/>
  </mergeCells>
  <pageMargins left="0.23622047244094491" right="0.23622047244094491" top="0.74803149606299213" bottom="0.74803149606299213" header="0.31496062992125984" footer="0.31496062992125984"/>
  <pageSetup paperSize="9" scale="92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CC42C3B2B3564182D489B9BACFE372" ma:contentTypeVersion="10" ma:contentTypeDescription="Create a new document." ma:contentTypeScope="" ma:versionID="897063ca91585c2890f1137b9e64f3e8">
  <xsd:schema xmlns:xsd="http://www.w3.org/2001/XMLSchema" xmlns:xs="http://www.w3.org/2001/XMLSchema" xmlns:p="http://schemas.microsoft.com/office/2006/metadata/properties" xmlns:ns2="903c59a8-ac41-4e41-9e53-62b2ab331219" targetNamespace="http://schemas.microsoft.com/office/2006/metadata/properties" ma:root="true" ma:fieldsID="7681aba4ca7d2909520e81d162e98e31" ns2:_="">
    <xsd:import namespace="903c59a8-ac41-4e41-9e53-62b2ab3312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Fedi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3c59a8-ac41-4e41-9e53-62b2ab3312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65bd175-f04b-4ddd-a38f-819747fa1a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Fedig" ma:index="17" nillable="true" ma:displayName="Fedig" ma:format="Dropdown" ma:internalName="Fedig">
      <xsd:simpleType>
        <xsd:union memberTypes="dms:Text">
          <xsd:simpleType>
            <xsd:restriction base="dms:Choice">
              <xsd:enumeration value="Valg 1"/>
              <xsd:enumeration value="Valg 2"/>
              <xsd:enumeration value="Valg 3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dig xmlns="903c59a8-ac41-4e41-9e53-62b2ab331219" xsi:nil="true"/>
    <lcf76f155ced4ddcb4097134ff3c332f xmlns="903c59a8-ac41-4e41-9e53-62b2ab33121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9743850-E0C7-473D-80A8-10014C1E81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3c59a8-ac41-4e41-9e53-62b2ab3312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43BA9B6-3025-4517-A74D-CFBB5733BC1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3828FF-0EE7-4853-ABDF-23CF112FBB3D}">
  <ds:schemaRefs>
    <ds:schemaRef ds:uri="http://schemas.microsoft.com/office/2006/metadata/properties"/>
    <ds:schemaRef ds:uri="http://schemas.microsoft.com/office/infopath/2007/PartnerControls"/>
    <ds:schemaRef ds:uri="903c59a8-ac41-4e41-9e53-62b2ab33121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Transport- og klimakalkulator</vt:lpstr>
      <vt:lpstr>'Transport- og klimakalkulator'!Utskriftsområde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Ane Gorset</cp:lastModifiedBy>
  <cp:revision/>
  <dcterms:created xsi:type="dcterms:W3CDTF">2025-11-06T12:18:10Z</dcterms:created>
  <dcterms:modified xsi:type="dcterms:W3CDTF">2025-11-17T14:32:48Z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0x01010074CC42C3B2B3564182D489B9BACFE372</vt:lpwstr>
  </property>
  <property fmtid="{D5CDD505-2E9C-101B-9397-08002B2CF9AE}" pid="3" name="MediaServiceImageTags">
    <vt:lpwstr/>
  </property>
</Properties>
</file>